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DA3274D6-E223-4B41-9E0C-E4A1A052C88A}" xr6:coauthVersionLast="47" xr6:coauthVersionMax="47" xr10:uidLastSave="{00000000-0000-0000-0000-000000000000}"/>
  <bookViews>
    <workbookView xWindow="29535" yWindow="-4410" windowWidth="26910" windowHeight="1519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C3" i="25"/>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<sst xmlns="http://schemas.openxmlformats.org/spreadsheetml/2006/main" count="4432" uniqueCount="1914">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</sst>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5506;3/12306000_&#32769;&#20581;&#23616;&#12288;&#32769;&#20154;&#20445;&#20581;&#35506;/03&#12288;&#20225;&#30011;&#27861;&#20196;&#20418;/&#9675;&#20966;&#36935;&#25913;&#21892;/240101%20&#20966;&#36935;&#65299;&#21152;&#31639;&#19968;&#26412;&#21270;&#9734;/231229%20&#36890;&#30693;&#12539;&#27096;&#24335;&#26908;&#35342;&#9632;/R6&#24180;&#24230;%20&#27096;&#24335;&#26696;/R6.4&#65288;&#20316;&#26989;&#20013;&#65289;&#21029;&#32025;&#27096;&#24335;&#65298;&#65288;&#20966;&#36935;&#25913;&#21892;&#35336;&#30011;&#26360;&#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1886</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1897</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10" t="s">
        <v>25</v>
      </c>
      <c r="AD1" s="411"/>
      <c r="AE1" s="411"/>
      <c r="AF1" s="410">
        <f>基本情報入力シート!C18</f>
        <v>0</v>
      </c>
      <c r="AG1" s="411"/>
      <c r="AH1" s="411"/>
      <c r="AI1" s="411"/>
      <c r="AJ1" s="412"/>
    </row>
    <row r="2" spans="1:46" ht="6" customHeight="1"/>
    <row r="3" spans="1:46" ht="17.25">
      <c r="A3" s="413" t="s">
        <v>158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69</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0</v>
      </c>
      <c r="AA16" s="361"/>
      <c r="AB16" s="361"/>
      <c r="AC16" s="361"/>
      <c r="AD16" s="361"/>
      <c r="AE16" s="361"/>
      <c r="AF16" s="361"/>
      <c r="AG16" s="344" t="s">
        <v>4</v>
      </c>
      <c r="AH16" s="362"/>
      <c r="AI16" s="73"/>
      <c r="AJ16" s="51"/>
      <c r="AR16" s="83"/>
    </row>
    <row r="17" spans="1:47" s="47" customFormat="1" ht="19.5" customHeight="1" thickBot="1">
      <c r="A17" s="363"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135</v>
      </c>
      <c r="AJ17" s="84" t="str">
        <f>IF(Z17="","",IF(Z16="","",IF(Z17&gt;=Z16,"○","☓")))</f>
        <v/>
      </c>
      <c r="AK17" s="339" t="s">
        <v>147</v>
      </c>
      <c r="AL17" s="340"/>
      <c r="AM17" s="340"/>
      <c r="AN17" s="340"/>
      <c r="AO17" s="340"/>
      <c r="AP17" s="340"/>
      <c r="AQ17" s="340"/>
      <c r="AR17" s="340"/>
      <c r="AS17" s="340"/>
      <c r="AT17" s="340"/>
      <c r="AU17" s="341"/>
    </row>
    <row r="18" spans="1:47" s="47" customFormat="1" ht="19.5" customHeight="1" thickBot="1">
      <c r="A18" s="432" t="s">
        <v>139</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140</v>
      </c>
      <c r="C19" s="343"/>
      <c r="D19" s="343"/>
      <c r="E19" s="343"/>
      <c r="F19" s="343"/>
      <c r="G19" s="343"/>
      <c r="H19" s="343"/>
      <c r="I19" s="343"/>
      <c r="J19" s="343"/>
      <c r="K19" s="343"/>
      <c r="L19" s="343"/>
      <c r="M19" s="343"/>
      <c r="N19" s="343"/>
      <c r="O19" s="343"/>
      <c r="P19" s="343"/>
      <c r="Q19" s="343"/>
      <c r="R19" s="343"/>
      <c r="S19" s="343"/>
      <c r="T19" s="343"/>
      <c r="U19" s="336">
        <f>'別紙様式3-2（補助金）'!F6</f>
        <v>0</v>
      </c>
      <c r="V19" s="337"/>
      <c r="W19" s="337"/>
      <c r="X19" s="337"/>
      <c r="Y19" s="338"/>
      <c r="Z19" s="344" t="s">
        <v>4</v>
      </c>
      <c r="AA19" s="345"/>
      <c r="AB19" s="88" t="s">
        <v>23</v>
      </c>
      <c r="AC19" s="349">
        <f>IFERROR(U21/U19*100,0)</f>
        <v>0</v>
      </c>
      <c r="AD19" s="350"/>
      <c r="AE19" s="89" t="s">
        <v>24</v>
      </c>
      <c r="AF19" s="90" t="s">
        <v>55</v>
      </c>
      <c r="AG19" s="47" t="s">
        <v>135</v>
      </c>
      <c r="AH19" s="84" t="str">
        <f>IF(AC19=0,"×",IF(AC19&gt;=(200/3),"○","×"))</f>
        <v>×</v>
      </c>
      <c r="AI19" s="86"/>
      <c r="AJ19" s="86"/>
      <c r="AK19" s="370" t="s">
        <v>148</v>
      </c>
      <c r="AL19" s="371"/>
      <c r="AM19" s="371"/>
      <c r="AN19" s="371"/>
      <c r="AO19" s="371"/>
      <c r="AP19" s="371"/>
      <c r="AQ19" s="371"/>
      <c r="AR19" s="371"/>
      <c r="AS19" s="371"/>
      <c r="AT19" s="371"/>
      <c r="AU19" s="372"/>
    </row>
    <row r="20" spans="1:47" s="47" customFormat="1" ht="19.5" customHeight="1" thickBot="1">
      <c r="A20" s="87"/>
      <c r="B20" s="346" t="s">
        <v>141</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1908</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142</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143</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71</v>
      </c>
      <c r="O24" s="438"/>
      <c r="P24" s="439"/>
      <c r="Q24" s="440">
        <f>N23/2</f>
        <v>0</v>
      </c>
      <c r="R24" s="441"/>
      <c r="S24" s="442"/>
      <c r="T24" s="106" t="s">
        <v>136</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144</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143</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71</v>
      </c>
      <c r="O27" s="388"/>
      <c r="P27" s="389"/>
      <c r="Q27" s="390">
        <f>N26/2</f>
        <v>0</v>
      </c>
      <c r="R27" s="391"/>
      <c r="S27" s="392"/>
      <c r="T27" s="106" t="s">
        <v>136</v>
      </c>
      <c r="U27" s="105"/>
      <c r="V27" s="393"/>
      <c r="W27" s="393"/>
      <c r="X27" s="102"/>
      <c r="Y27" s="94"/>
      <c r="Z27" s="86"/>
      <c r="AA27" s="86"/>
      <c r="AB27" s="86"/>
      <c r="AC27" s="86"/>
      <c r="AD27" s="86"/>
      <c r="AE27" s="86"/>
      <c r="AF27" s="86"/>
      <c r="AG27" s="86"/>
      <c r="AH27" s="73"/>
      <c r="AQ27" s="83"/>
    </row>
    <row r="28" spans="1:47" s="73" customFormat="1" ht="24.75" customHeight="1">
      <c r="A28" s="400" t="s">
        <v>1887</v>
      </c>
      <c r="B28" s="400"/>
      <c r="C28" s="401"/>
      <c r="D28" s="34"/>
      <c r="E28" s="466" t="s">
        <v>1879</v>
      </c>
      <c r="F28" s="466"/>
      <c r="G28" s="466"/>
      <c r="H28" s="402" t="s">
        <v>1880</v>
      </c>
      <c r="I28" s="402"/>
      <c r="J28" s="402"/>
      <c r="K28" s="402"/>
      <c r="L28" s="404"/>
      <c r="M28" s="405"/>
      <c r="N28" s="408" t="s">
        <v>1881</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1882</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1883</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145</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135</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75</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76</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61"/>
      <c r="P36" s="303"/>
      <c r="Q36" s="304"/>
      <c r="R36" s="304"/>
      <c r="S36" s="304"/>
      <c r="T36" s="304"/>
      <c r="U36" s="305"/>
      <c r="V36" s="121" t="s">
        <v>4</v>
      </c>
      <c r="W36" s="72" t="s">
        <v>135</v>
      </c>
      <c r="X36" s="381"/>
      <c r="Y36" s="115"/>
      <c r="Z36" s="115"/>
      <c r="AA36" s="116"/>
    </row>
    <row r="37" spans="1:47" s="47" customFormat="1" ht="46.5" customHeight="1">
      <c r="A37" s="325" t="s">
        <v>1884</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1893</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152</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1892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69" t="s">
        <v>30</v>
      </c>
      <c r="B3" s="470"/>
      <c r="C3" s="471" t="str">
        <f>[1]基本情報入力シート!M38</f>
        <v>○○ケアサービス</v>
      </c>
      <c r="D3" s="472"/>
      <c r="E3" s="472"/>
      <c r="F3" s="473"/>
      <c r="G3" s="170" t="s">
        <v>56</v>
      </c>
      <c r="H3" s="222" t="s">
        <v>1903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74</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73</v>
      </c>
      <c r="G8" s="487" t="s">
        <v>7</v>
      </c>
      <c r="H8" s="495" t="s">
        <v>132</v>
      </c>
      <c r="I8" s="496"/>
      <c r="J8" s="496"/>
      <c r="K8" s="496"/>
      <c r="L8" s="496"/>
      <c r="M8" s="496"/>
      <c r="N8" s="496"/>
      <c r="O8" s="496"/>
      <c r="P8" s="496"/>
      <c r="Q8" s="496"/>
      <c r="R8" s="496"/>
      <c r="S8" s="497"/>
      <c r="T8" s="492" t="s">
        <v>1913</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1902</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headerFooter alignWithMargins="0"/>
</worksheet>
</file>